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P54" i="1" l="1"/>
  <c r="P55" i="1" l="1"/>
  <c r="P48" i="1" l="1"/>
  <c r="P46" i="1" l="1"/>
  <c r="P47" i="1" l="1"/>
  <c r="P49" i="1" s="1"/>
  <c r="P42" i="1" l="1"/>
</calcChain>
</file>

<file path=xl/sharedStrings.xml><?xml version="1.0" encoding="utf-8"?>
<sst xmlns="http://schemas.openxmlformats.org/spreadsheetml/2006/main" count="368" uniqueCount="49">
  <si>
    <r>
      <rPr>
        <b/>
        <sz val="5"/>
        <rFont val="Calibri"/>
        <family val="1"/>
      </rPr>
      <t>REGISTRO DE REPASSES OU TRANSFERÊNCIAS</t>
    </r>
  </si>
  <si>
    <r>
      <rPr>
        <b/>
        <sz val="5"/>
        <rFont val="Calibri"/>
        <family val="1"/>
      </rPr>
      <t>CONVÊNIO</t>
    </r>
  </si>
  <si>
    <r>
      <rPr>
        <b/>
        <sz val="5"/>
        <rFont val="Calibri"/>
        <family val="1"/>
      </rPr>
      <t>Nº</t>
    </r>
  </si>
  <si>
    <r>
      <rPr>
        <b/>
        <sz val="5"/>
        <rFont val="Calibri"/>
        <family val="1"/>
      </rPr>
      <t>VIGÊNCIA</t>
    </r>
  </si>
  <si>
    <r>
      <rPr>
        <b/>
        <sz val="5"/>
        <rFont val="Calibri"/>
        <family val="1"/>
      </rPr>
      <t>REGISTROS DE REPASSES OU TRANSFERÊNCIAS 2017</t>
    </r>
  </si>
  <si>
    <r>
      <rPr>
        <b/>
        <sz val="5"/>
        <rFont val="Calibri"/>
        <family val="1"/>
      </rPr>
      <t>TOTAL</t>
    </r>
  </si>
  <si>
    <r>
      <rPr>
        <b/>
        <sz val="5"/>
        <rFont val="Calibri"/>
        <family val="1"/>
      </rPr>
      <t>Janeiro</t>
    </r>
  </si>
  <si>
    <r>
      <rPr>
        <b/>
        <sz val="5"/>
        <rFont val="Calibri"/>
        <family val="1"/>
      </rPr>
      <t>Fevereiro</t>
    </r>
  </si>
  <si>
    <r>
      <rPr>
        <b/>
        <sz val="5"/>
        <rFont val="Calibri"/>
        <family val="1"/>
      </rPr>
      <t>Março</t>
    </r>
  </si>
  <si>
    <r>
      <rPr>
        <b/>
        <sz val="5"/>
        <rFont val="Calibri"/>
        <family val="1"/>
      </rPr>
      <t>Abril</t>
    </r>
  </si>
  <si>
    <r>
      <rPr>
        <b/>
        <sz val="5"/>
        <rFont val="Calibri"/>
        <family val="1"/>
      </rPr>
      <t>Maio</t>
    </r>
  </si>
  <si>
    <r>
      <rPr>
        <b/>
        <sz val="5"/>
        <rFont val="Calibri"/>
        <family val="1"/>
      </rPr>
      <t>Junho</t>
    </r>
  </si>
  <si>
    <r>
      <rPr>
        <b/>
        <sz val="5"/>
        <rFont val="Calibri"/>
        <family val="1"/>
      </rPr>
      <t>Julho</t>
    </r>
  </si>
  <si>
    <r>
      <rPr>
        <b/>
        <sz val="5"/>
        <rFont val="Calibri"/>
        <family val="1"/>
      </rPr>
      <t>Agosto</t>
    </r>
  </si>
  <si>
    <r>
      <rPr>
        <b/>
        <sz val="5"/>
        <rFont val="Calibri"/>
        <family val="1"/>
      </rPr>
      <t>Setembro</t>
    </r>
  </si>
  <si>
    <r>
      <rPr>
        <b/>
        <sz val="5"/>
        <rFont val="Calibri"/>
        <family val="1"/>
      </rPr>
      <t>Outubro</t>
    </r>
  </si>
  <si>
    <r>
      <rPr>
        <b/>
        <sz val="5"/>
        <rFont val="Calibri"/>
        <family val="1"/>
      </rPr>
      <t>Novembro</t>
    </r>
  </si>
  <si>
    <r>
      <rPr>
        <b/>
        <sz val="5"/>
        <rFont val="Calibri"/>
        <family val="1"/>
      </rPr>
      <t>Dezembro</t>
    </r>
  </si>
  <si>
    <r>
      <rPr>
        <sz val="5"/>
        <rFont val="Arial MT"/>
        <family val="2"/>
      </rPr>
      <t>SEDURBS X ITPS</t>
    </r>
  </si>
  <si>
    <r>
      <rPr>
        <sz val="5"/>
        <rFont val="Arial MT"/>
        <family val="2"/>
      </rPr>
      <t>01/2016</t>
    </r>
  </si>
  <si>
    <r>
      <rPr>
        <sz val="5"/>
        <rFont val="Arial MT"/>
        <family val="2"/>
      </rPr>
      <t>JAN/2016 A JAN/2021</t>
    </r>
  </si>
  <si>
    <r>
      <rPr>
        <sz val="3.5"/>
        <rFont val="Arial MT"/>
        <family val="2"/>
      </rPr>
      <t>Sem movimento</t>
    </r>
  </si>
  <si>
    <r>
      <rPr>
        <sz val="5"/>
        <rFont val="Arial MT"/>
        <family val="2"/>
      </rPr>
      <t>ITPS x INMETRO</t>
    </r>
  </si>
  <si>
    <r>
      <rPr>
        <sz val="5"/>
        <rFont val="Arial MT"/>
        <family val="2"/>
      </rPr>
      <t>24/2013</t>
    </r>
  </si>
  <si>
    <r>
      <rPr>
        <sz val="5"/>
        <rFont val="Arial MT"/>
        <family val="2"/>
      </rPr>
      <t>DEZ/2013 A DEZ/2020</t>
    </r>
  </si>
  <si>
    <r>
      <rPr>
        <b/>
        <sz val="5"/>
        <rFont val="Calibri"/>
        <family val="1"/>
      </rPr>
      <t>REGISTROS DE REPASSES OU TRANSFERÊNCIAS 2018</t>
    </r>
  </si>
  <si>
    <r>
      <rPr>
        <b/>
        <sz val="5"/>
        <rFont val="Calibri"/>
        <family val="1"/>
      </rPr>
      <t>REGISTROS DE REPASSES OU TRANSFERÊNCIAS 2019</t>
    </r>
  </si>
  <si>
    <r>
      <rPr>
        <b/>
        <sz val="5"/>
        <rFont val="Calibri"/>
        <family val="1"/>
      </rPr>
      <t>REGISTROS DE REPASSES OU TRANSFERÊNCIAS 2020</t>
    </r>
  </si>
  <si>
    <r>
      <rPr>
        <b/>
        <sz val="5"/>
        <rFont val="Calibri"/>
        <family val="1"/>
      </rPr>
      <t>REGISTROS DE REPASSES OU TRANSFERÊNCIAS 2021</t>
    </r>
  </si>
  <si>
    <r>
      <rPr>
        <b/>
        <sz val="5"/>
        <rFont val="Calibri"/>
        <family val="1"/>
      </rPr>
      <t>REGISTROS DE REPASSES OU TRANSFERÊNCIAS 2022</t>
    </r>
  </si>
  <si>
    <r>
      <rPr>
        <sz val="5"/>
        <rFont val="Arial MT"/>
        <family val="2"/>
      </rPr>
      <t>16/2020</t>
    </r>
  </si>
  <si>
    <r>
      <rPr>
        <sz val="5"/>
        <rFont val="Arial MT"/>
        <family val="2"/>
      </rPr>
      <t>DEZ/2020 A DEZ/2024</t>
    </r>
  </si>
  <si>
    <r>
      <rPr>
        <b/>
        <sz val="5"/>
        <rFont val="Arial"/>
        <family val="2"/>
      </rPr>
      <t>TOTAL</t>
    </r>
  </si>
  <si>
    <r>
      <rPr>
        <b/>
        <sz val="5"/>
        <rFont val="Calibri"/>
        <family val="1"/>
      </rPr>
      <t>REGISTROS DE REPASSES OU TRANSFERÊNCIAS 2023</t>
    </r>
  </si>
  <si>
    <r>
      <rPr>
        <b/>
        <sz val="5"/>
        <rFont val="Calibri"/>
        <family val="1"/>
      </rPr>
      <t>REGISTROS DE REPASSES OU TRANSFERÊNCIAS 2024</t>
    </r>
  </si>
  <si>
    <t>712.000,46‬</t>
  </si>
  <si>
    <t>1.016.508,95‬</t>
  </si>
  <si>
    <t>733.900,44‬</t>
  </si>
  <si>
    <t>729.074,99‬</t>
  </si>
  <si>
    <t>5.167.047,32‬</t>
  </si>
  <si>
    <t>11.641.886,54‬</t>
  </si>
  <si>
    <t>REGISTROS DE REPASSES OU TRANSFERÊNCIAS 2025</t>
  </si>
  <si>
    <t>SEMAC</t>
  </si>
  <si>
    <t>01/2025</t>
  </si>
  <si>
    <t>NOV/2024 A NOV/2029</t>
  </si>
  <si>
    <t>22/2025</t>
  </si>
  <si>
    <t>DEZ/2025 A DEZ/2030</t>
  </si>
  <si>
    <t>REGISTROS DE REPASSES OU TRANSFERÊNCIAS 2026</t>
  </si>
  <si>
    <t>Atualizado em 02/04/2025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</si>
</sst>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0"/>
      <color rgb="FF000000"/>
      <name val="Times New Roman"/>
      <charset val="204"/>
    </font>
    <font>
      <b/>
      <sz val="5"/>
      <name val="Calibri"/>
    </font>
    <font>
      <sz val="5"/>
      <name val="Arial MT"/>
    </font>
    <font>
      <sz val="3.5"/>
      <name val="Arial MT"/>
    </font>
    <font>
      <sz val="5"/>
      <color rgb="FF000000"/>
      <name val="Arial MT"/>
      <family val="2"/>
    </font>
    <font>
      <b/>
      <sz val="5"/>
      <name val="Arial"/>
    </font>
    <font>
      <b/>
      <sz val="5"/>
      <name val="Calibri"/>
      <family val="1"/>
    </font>
    <font>
      <sz val="5"/>
      <name val="Arial MT"/>
      <family val="2"/>
    </font>
    <font>
      <sz val="3.5"/>
      <name val="Arial MT"/>
      <family val="2"/>
    </font>
    <font>
      <b/>
      <sz val="5"/>
      <name val="Arial"/>
      <family val="2"/>
    </font>
    <font>
      <sz val="5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C5D9E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 applyFill="1" applyBorder="1" applyAlignment="1">
      <alignment horizontal="left" vertical="top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 indent="1"/>
    </xf>
    <xf numFmtId="0" fontId="1" fillId="2" borderId="2" xfId="0" applyFont="1" applyFill="1" applyBorder="1" applyAlignment="1">
      <alignment horizontal="left" vertical="top" wrapText="1" indent="2"/>
    </xf>
    <xf numFmtId="0" fontId="1" fillId="2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 inden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 indent="1"/>
    </xf>
    <xf numFmtId="0" fontId="3" fillId="0" borderId="2" xfId="0" applyFont="1" applyFill="1" applyBorder="1" applyAlignment="1">
      <alignment horizontal="right" vertical="center" wrapText="1" indent="1"/>
    </xf>
    <xf numFmtId="4" fontId="4" fillId="3" borderId="2" xfId="0" applyNumberFormat="1" applyFont="1" applyFill="1" applyBorder="1" applyAlignment="1">
      <alignment horizontal="center" vertical="top" shrinkToFit="1"/>
    </xf>
    <xf numFmtId="4" fontId="4" fillId="0" borderId="2" xfId="0" applyNumberFormat="1" applyFont="1" applyFill="1" applyBorder="1" applyAlignment="1">
      <alignment horizontal="right" vertical="top" shrinkToFit="1"/>
    </xf>
    <xf numFmtId="0" fontId="2" fillId="0" borderId="2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left" vertical="center" indent="1" shrinkToFit="1"/>
    </xf>
    <xf numFmtId="4" fontId="4" fillId="3" borderId="2" xfId="0" applyNumberFormat="1" applyFont="1" applyFill="1" applyBorder="1" applyAlignment="1">
      <alignment horizontal="right" vertical="center" shrinkToFit="1"/>
    </xf>
    <xf numFmtId="4" fontId="4" fillId="3" borderId="2" xfId="0" applyNumberFormat="1" applyFont="1" applyFill="1" applyBorder="1" applyAlignment="1">
      <alignment horizontal="center" vertical="center" shrinkToFit="1"/>
    </xf>
    <xf numFmtId="4" fontId="4" fillId="3" borderId="2" xfId="0" applyNumberFormat="1" applyFont="1" applyFill="1" applyBorder="1" applyAlignment="1">
      <alignment horizontal="left" vertical="center" shrinkToFit="1"/>
    </xf>
    <xf numFmtId="4" fontId="4" fillId="0" borderId="2" xfId="0" applyNumberFormat="1" applyFont="1" applyFill="1" applyBorder="1" applyAlignment="1">
      <alignment horizontal="right" vertical="center" shrinkToFit="1"/>
    </xf>
    <xf numFmtId="4" fontId="4" fillId="3" borderId="2" xfId="0" applyNumberFormat="1" applyFont="1" applyFill="1" applyBorder="1" applyAlignment="1">
      <alignment horizontal="left" vertical="top" shrinkToFit="1"/>
    </xf>
    <xf numFmtId="4" fontId="4" fillId="0" borderId="2" xfId="0" applyNumberFormat="1" applyFont="1" applyFill="1" applyBorder="1" applyAlignment="1">
      <alignment horizontal="left" vertical="top" indent="1" shrinkToFit="1"/>
    </xf>
    <xf numFmtId="4" fontId="4" fillId="3" borderId="2" xfId="0" applyNumberFormat="1" applyFont="1" applyFill="1" applyBorder="1" applyAlignment="1">
      <alignment horizontal="left" vertical="top" indent="1" shrinkToFit="1"/>
    </xf>
    <xf numFmtId="4" fontId="4" fillId="0" borderId="2" xfId="0" applyNumberFormat="1" applyFont="1" applyFill="1" applyBorder="1" applyAlignment="1">
      <alignment horizontal="left" vertical="top" shrinkToFit="1"/>
    </xf>
    <xf numFmtId="4" fontId="4" fillId="0" borderId="2" xfId="0" applyNumberFormat="1" applyFont="1" applyFill="1" applyBorder="1" applyAlignment="1">
      <alignment horizontal="left" vertical="center" indent="1" shrinkToFit="1"/>
    </xf>
    <xf numFmtId="4" fontId="4" fillId="3" borderId="2" xfId="0" applyNumberFormat="1" applyFont="1" applyFill="1" applyBorder="1" applyAlignment="1">
      <alignment horizontal="right" vertical="top" shrinkToFit="1"/>
    </xf>
    <xf numFmtId="4" fontId="4" fillId="0" borderId="2" xfId="0" applyNumberFormat="1" applyFont="1" applyFill="1" applyBorder="1" applyAlignment="1">
      <alignment horizontal="left" vertical="center" shrinkToFit="1"/>
    </xf>
    <xf numFmtId="2" fontId="4" fillId="0" borderId="2" xfId="0" applyNumberFormat="1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right" vertical="top" wrapText="1"/>
    </xf>
    <xf numFmtId="4" fontId="4" fillId="0" borderId="8" xfId="0" applyNumberFormat="1" applyFont="1" applyFill="1" applyBorder="1" applyAlignment="1">
      <alignment horizontal="left" vertical="top" indent="1" shrinkToFit="1"/>
    </xf>
    <xf numFmtId="0" fontId="2" fillId="0" borderId="3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 indent="1"/>
    </xf>
    <xf numFmtId="0" fontId="3" fillId="0" borderId="3" xfId="0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horizontal="left" vertical="center" indent="1" shrinkToFit="1"/>
    </xf>
    <xf numFmtId="4" fontId="4" fillId="0" borderId="4" xfId="0" applyNumberFormat="1" applyFont="1" applyFill="1" applyBorder="1" applyAlignment="1">
      <alignment horizontal="left" vertical="top" indent="1" shrinkToFi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top" wrapText="1" indent="1"/>
    </xf>
    <xf numFmtId="0" fontId="3" fillId="0" borderId="9" xfId="0" applyFont="1" applyFill="1" applyBorder="1" applyAlignment="1">
      <alignment horizontal="left" vertical="center" wrapText="1"/>
    </xf>
    <xf numFmtId="4" fontId="4" fillId="0" borderId="9" xfId="0" applyNumberFormat="1" applyFont="1" applyFill="1" applyBorder="1" applyAlignment="1">
      <alignment horizontal="left" vertical="center" indent="1" shrinkToFit="1"/>
    </xf>
    <xf numFmtId="17" fontId="2" fillId="0" borderId="9" xfId="0" quotePrefix="1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top" wrapText="1"/>
    </xf>
    <xf numFmtId="4" fontId="4" fillId="0" borderId="0" xfId="0" applyNumberFormat="1" applyFont="1" applyFill="1" applyBorder="1" applyAlignment="1">
      <alignment horizontal="left" vertical="top" indent="1" shrinkToFit="1"/>
    </xf>
    <xf numFmtId="0" fontId="10" fillId="0" borderId="0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 vertical="center" wrapText="1" indent="2"/>
    </xf>
    <xf numFmtId="0" fontId="1" fillId="2" borderId="4" xfId="0" applyFont="1" applyFill="1" applyBorder="1" applyAlignment="1">
      <alignment horizontal="left" vertical="center" wrapText="1" indent="2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 indent="1"/>
    </xf>
    <xf numFmtId="0" fontId="1" fillId="2" borderId="4" xfId="0" applyFont="1" applyFill="1" applyBorder="1" applyAlignment="1">
      <alignment horizontal="left" vertical="center" wrapText="1" inden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0" fillId="0" borderId="6" xfId="0" applyFill="1" applyBorder="1" applyAlignment="1">
      <alignment horizontal="left" wrapText="1"/>
    </xf>
    <xf numFmtId="0" fontId="1" fillId="2" borderId="3" xfId="0" applyFont="1" applyFill="1" applyBorder="1" applyAlignment="1">
      <alignment horizontal="left" vertical="top" wrapText="1" indent="2"/>
    </xf>
    <xf numFmtId="0" fontId="1" fillId="2" borderId="4" xfId="0" applyFont="1" applyFill="1" applyBorder="1" applyAlignment="1">
      <alignment horizontal="left" vertical="top" wrapText="1" indent="2"/>
    </xf>
    <xf numFmtId="0" fontId="5" fillId="0" borderId="5" xfId="0" applyFont="1" applyFill="1" applyBorder="1" applyAlignment="1">
      <alignment horizontal="right" vertical="top" wrapText="1"/>
    </xf>
    <xf numFmtId="0" fontId="5" fillId="0" borderId="6" xfId="0" applyFont="1" applyFill="1" applyBorder="1" applyAlignment="1">
      <alignment horizontal="right" vertical="top" wrapText="1"/>
    </xf>
    <xf numFmtId="0" fontId="5" fillId="0" borderId="7" xfId="0" applyFont="1" applyFill="1" applyBorder="1" applyAlignment="1">
      <alignment horizontal="right" vertical="top" wrapText="1"/>
    </xf>
    <xf numFmtId="0" fontId="5" fillId="0" borderId="10" xfId="0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horizontal="right" vertical="top" wrapText="1"/>
    </xf>
    <xf numFmtId="0" fontId="5" fillId="0" borderId="11" xfId="0" applyFont="1" applyFill="1" applyBorder="1" applyAlignment="1">
      <alignment horizontal="right" vertical="top" wrapText="1"/>
    </xf>
    <xf numFmtId="0" fontId="6" fillId="2" borderId="5" xfId="0" applyFont="1" applyFill="1" applyBorder="1" applyAlignment="1">
      <alignment horizontal="center" vertical="top" wrapText="1"/>
    </xf>
    <xf numFmtId="4" fontId="4" fillId="4" borderId="2" xfId="0" applyNumberFormat="1" applyFont="1" applyFill="1" applyBorder="1" applyAlignment="1">
      <alignment horizontal="center" vertical="center" shrinkToFit="1"/>
    </xf>
    <xf numFmtId="0" fontId="3" fillId="4" borderId="9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15315" cy="136525"/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5315" cy="1365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abSelected="1" topLeftCell="A35" zoomScale="160" zoomScaleNormal="160" workbookViewId="0">
      <selection activeCell="P55" sqref="P55"/>
    </sheetView>
  </sheetViews>
  <sheetFormatPr defaultRowHeight="12.75"/>
  <cols>
    <col min="1" max="1" width="11.5" customWidth="1"/>
    <col min="2" max="2" width="6" customWidth="1"/>
    <col min="3" max="3" width="9.83203125" customWidth="1"/>
    <col min="4" max="4" width="8" customWidth="1"/>
    <col min="5" max="5" width="7.83203125" customWidth="1"/>
    <col min="6" max="6" width="8.5" customWidth="1"/>
    <col min="7" max="7" width="8.83203125" customWidth="1"/>
    <col min="8" max="8" width="8" customWidth="1"/>
    <col min="9" max="9" width="9.33203125" customWidth="1"/>
    <col min="10" max="10" width="7.33203125" customWidth="1"/>
    <col min="11" max="11" width="8.1640625" customWidth="1"/>
    <col min="12" max="12" width="7.33203125" customWidth="1"/>
    <col min="13" max="13" width="8.1640625" customWidth="1"/>
    <col min="14" max="15" width="8.5" customWidth="1"/>
    <col min="16" max="16" width="8.6640625" customWidth="1"/>
  </cols>
  <sheetData>
    <row r="1" spans="1:16" ht="11.25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ht="9.6" customHeight="1">
      <c r="A2" s="47" t="s">
        <v>1</v>
      </c>
      <c r="B2" s="49" t="s">
        <v>2</v>
      </c>
      <c r="C2" s="51" t="s">
        <v>3</v>
      </c>
      <c r="D2" s="53" t="s">
        <v>4</v>
      </c>
      <c r="E2" s="54"/>
      <c r="F2" s="54"/>
      <c r="G2" s="54"/>
      <c r="H2" s="54"/>
      <c r="I2" s="54"/>
      <c r="J2" s="54"/>
      <c r="K2" s="54"/>
      <c r="L2" s="54"/>
      <c r="M2" s="54"/>
      <c r="N2" s="54"/>
      <c r="O2" s="55"/>
      <c r="P2" s="51" t="s">
        <v>5</v>
      </c>
    </row>
    <row r="3" spans="1:16" ht="12" customHeight="1">
      <c r="A3" s="48"/>
      <c r="B3" s="50"/>
      <c r="C3" s="52"/>
      <c r="D3" s="2" t="s">
        <v>6</v>
      </c>
      <c r="E3" s="1" t="s">
        <v>7</v>
      </c>
      <c r="F3" s="2" t="s">
        <v>8</v>
      </c>
      <c r="G3" s="1" t="s">
        <v>9</v>
      </c>
      <c r="H3" s="1" t="s">
        <v>10</v>
      </c>
      <c r="I3" s="3" t="s">
        <v>11</v>
      </c>
      <c r="J3" s="1" t="s">
        <v>12</v>
      </c>
      <c r="K3" s="2" t="s">
        <v>13</v>
      </c>
      <c r="L3" s="4" t="s">
        <v>14</v>
      </c>
      <c r="M3" s="2" t="s">
        <v>15</v>
      </c>
      <c r="N3" s="2" t="s">
        <v>16</v>
      </c>
      <c r="O3" s="2" t="s">
        <v>17</v>
      </c>
      <c r="P3" s="52"/>
    </row>
    <row r="4" spans="1:16" ht="15.6" customHeight="1">
      <c r="A4" s="5" t="s">
        <v>18</v>
      </c>
      <c r="B4" s="6" t="s">
        <v>19</v>
      </c>
      <c r="C4" s="7" t="s">
        <v>20</v>
      </c>
      <c r="D4" s="8" t="s">
        <v>21</v>
      </c>
      <c r="E4" s="9" t="s">
        <v>21</v>
      </c>
      <c r="F4" s="8" t="s">
        <v>21</v>
      </c>
      <c r="G4" s="10" t="s">
        <v>21</v>
      </c>
      <c r="H4" s="9" t="s">
        <v>21</v>
      </c>
      <c r="I4" s="11" t="s">
        <v>21</v>
      </c>
      <c r="J4" s="12">
        <v>565366.89</v>
      </c>
      <c r="K4" s="8" t="s">
        <v>21</v>
      </c>
      <c r="L4" s="8" t="s">
        <v>21</v>
      </c>
      <c r="M4" s="8" t="s">
        <v>21</v>
      </c>
      <c r="N4" s="8" t="s">
        <v>21</v>
      </c>
      <c r="O4" s="8" t="s">
        <v>21</v>
      </c>
      <c r="P4" s="13">
        <v>565366.89</v>
      </c>
    </row>
    <row r="5" spans="1:16" ht="18.75" customHeight="1">
      <c r="A5" s="14" t="s">
        <v>22</v>
      </c>
      <c r="B5" s="15" t="s">
        <v>23</v>
      </c>
      <c r="C5" s="7" t="s">
        <v>24</v>
      </c>
      <c r="D5" s="8" t="s">
        <v>21</v>
      </c>
      <c r="E5" s="9" t="s">
        <v>21</v>
      </c>
      <c r="F5" s="16">
        <v>436105</v>
      </c>
      <c r="G5" s="16">
        <v>253895</v>
      </c>
      <c r="H5" s="9" t="s">
        <v>21</v>
      </c>
      <c r="I5" s="17">
        <v>446105</v>
      </c>
      <c r="J5" s="18">
        <v>218629</v>
      </c>
      <c r="K5" s="16">
        <v>116371</v>
      </c>
      <c r="L5" s="19">
        <v>461371</v>
      </c>
      <c r="M5" s="16">
        <v>172500</v>
      </c>
      <c r="N5" s="16">
        <v>501129</v>
      </c>
      <c r="O5" s="16">
        <v>251762.2</v>
      </c>
      <c r="P5" s="20">
        <v>2857867.2</v>
      </c>
    </row>
    <row r="6" spans="1:16" ht="5.25" customHeight="1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16" ht="11.45" customHeight="1">
      <c r="A7" s="47" t="s">
        <v>1</v>
      </c>
      <c r="B7" s="49" t="s">
        <v>2</v>
      </c>
      <c r="C7" s="51" t="s">
        <v>3</v>
      </c>
      <c r="D7" s="53" t="s">
        <v>25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5"/>
      <c r="P7" s="51" t="s">
        <v>5</v>
      </c>
    </row>
    <row r="8" spans="1:16" ht="13.35" customHeight="1">
      <c r="A8" s="48"/>
      <c r="B8" s="50"/>
      <c r="C8" s="52"/>
      <c r="D8" s="2" t="s">
        <v>6</v>
      </c>
      <c r="E8" s="1" t="s">
        <v>7</v>
      </c>
      <c r="F8" s="2" t="s">
        <v>8</v>
      </c>
      <c r="G8" s="1" t="s">
        <v>9</v>
      </c>
      <c r="H8" s="1" t="s">
        <v>10</v>
      </c>
      <c r="I8" s="3" t="s">
        <v>11</v>
      </c>
      <c r="J8" s="1" t="s">
        <v>12</v>
      </c>
      <c r="K8" s="2" t="s">
        <v>13</v>
      </c>
      <c r="L8" s="4" t="s">
        <v>14</v>
      </c>
      <c r="M8" s="2" t="s">
        <v>15</v>
      </c>
      <c r="N8" s="2" t="s">
        <v>16</v>
      </c>
      <c r="O8" s="2" t="s">
        <v>17</v>
      </c>
      <c r="P8" s="52"/>
    </row>
    <row r="9" spans="1:16" ht="13.5" customHeight="1">
      <c r="A9" s="5" t="s">
        <v>18</v>
      </c>
      <c r="B9" s="6" t="s">
        <v>19</v>
      </c>
      <c r="C9" s="7" t="s">
        <v>20</v>
      </c>
      <c r="D9" s="8" t="s">
        <v>21</v>
      </c>
      <c r="E9" s="9" t="s">
        <v>21</v>
      </c>
      <c r="F9" s="8" t="s">
        <v>21</v>
      </c>
      <c r="G9" s="10" t="s">
        <v>21</v>
      </c>
      <c r="H9" s="9" t="s">
        <v>21</v>
      </c>
      <c r="I9" s="11" t="s">
        <v>21</v>
      </c>
      <c r="J9" s="9" t="s">
        <v>21</v>
      </c>
      <c r="K9" s="8" t="s">
        <v>21</v>
      </c>
      <c r="L9" s="8" t="s">
        <v>21</v>
      </c>
      <c r="M9" s="8" t="s">
        <v>21</v>
      </c>
      <c r="N9" s="8" t="s">
        <v>21</v>
      </c>
      <c r="O9" s="21">
        <v>268000</v>
      </c>
      <c r="P9" s="22">
        <v>268000</v>
      </c>
    </row>
    <row r="10" spans="1:16" ht="15.6" customHeight="1">
      <c r="A10" s="5" t="s">
        <v>22</v>
      </c>
      <c r="B10" s="6" t="s">
        <v>23</v>
      </c>
      <c r="C10" s="7" t="s">
        <v>24</v>
      </c>
      <c r="D10" s="21">
        <v>4970000</v>
      </c>
      <c r="E10" s="9" t="s">
        <v>21</v>
      </c>
      <c r="F10" s="8" t="s">
        <v>21</v>
      </c>
      <c r="G10" s="10" t="s">
        <v>21</v>
      </c>
      <c r="H10" s="9" t="s">
        <v>21</v>
      </c>
      <c r="I10" s="11" t="s">
        <v>21</v>
      </c>
      <c r="J10" s="12">
        <v>200000</v>
      </c>
      <c r="K10" s="21">
        <v>245000</v>
      </c>
      <c r="L10" s="23">
        <v>2547.52</v>
      </c>
      <c r="M10" s="8" t="s">
        <v>21</v>
      </c>
      <c r="N10" s="21">
        <v>690000</v>
      </c>
      <c r="O10" s="8" t="s">
        <v>21</v>
      </c>
      <c r="P10" s="24">
        <v>6107547.5199999996</v>
      </c>
    </row>
    <row r="11" spans="1:16" ht="5.25" customHeight="1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</row>
    <row r="12" spans="1:16" ht="9" customHeight="1">
      <c r="A12" s="47" t="s">
        <v>1</v>
      </c>
      <c r="B12" s="49" t="s">
        <v>2</v>
      </c>
      <c r="C12" s="51" t="s">
        <v>3</v>
      </c>
      <c r="D12" s="53" t="s">
        <v>26</v>
      </c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5"/>
      <c r="P12" s="51" t="s">
        <v>5</v>
      </c>
    </row>
    <row r="13" spans="1:16" ht="9" customHeight="1">
      <c r="A13" s="48"/>
      <c r="B13" s="50"/>
      <c r="C13" s="52"/>
      <c r="D13" s="2" t="s">
        <v>6</v>
      </c>
      <c r="E13" s="1" t="s">
        <v>7</v>
      </c>
      <c r="F13" s="2" t="s">
        <v>8</v>
      </c>
      <c r="G13" s="1" t="s">
        <v>9</v>
      </c>
      <c r="H13" s="1" t="s">
        <v>10</v>
      </c>
      <c r="I13" s="3" t="s">
        <v>11</v>
      </c>
      <c r="J13" s="1" t="s">
        <v>12</v>
      </c>
      <c r="K13" s="2" t="s">
        <v>13</v>
      </c>
      <c r="L13" s="4" t="s">
        <v>14</v>
      </c>
      <c r="M13" s="2" t="s">
        <v>15</v>
      </c>
      <c r="N13" s="2" t="s">
        <v>16</v>
      </c>
      <c r="O13" s="2" t="s">
        <v>17</v>
      </c>
      <c r="P13" s="52"/>
    </row>
    <row r="14" spans="1:16" ht="13.7" customHeight="1">
      <c r="A14" s="5" t="s">
        <v>18</v>
      </c>
      <c r="B14" s="6" t="s">
        <v>19</v>
      </c>
      <c r="C14" s="7" t="s">
        <v>20</v>
      </c>
      <c r="D14" s="8" t="s">
        <v>21</v>
      </c>
      <c r="E14" s="9" t="s">
        <v>21</v>
      </c>
      <c r="F14" s="21">
        <v>199511.26</v>
      </c>
      <c r="G14" s="10" t="s">
        <v>21</v>
      </c>
      <c r="H14" s="9" t="s">
        <v>21</v>
      </c>
      <c r="I14" s="11" t="s">
        <v>21</v>
      </c>
      <c r="J14" s="9" t="s">
        <v>21</v>
      </c>
      <c r="K14" s="8" t="s">
        <v>21</v>
      </c>
      <c r="L14" s="8" t="s">
        <v>21</v>
      </c>
      <c r="M14" s="8" t="s">
        <v>21</v>
      </c>
      <c r="N14" s="8" t="s">
        <v>21</v>
      </c>
      <c r="O14" s="8" t="s">
        <v>21</v>
      </c>
      <c r="P14" s="22">
        <v>199511.26</v>
      </c>
    </row>
    <row r="15" spans="1:16" ht="13.5" customHeight="1">
      <c r="A15" s="5" t="s">
        <v>22</v>
      </c>
      <c r="B15" s="6" t="s">
        <v>23</v>
      </c>
      <c r="C15" s="7" t="s">
        <v>24</v>
      </c>
      <c r="D15" s="21">
        <v>1035000</v>
      </c>
      <c r="E15" s="12">
        <v>100000</v>
      </c>
      <c r="F15" s="21">
        <v>180000</v>
      </c>
      <c r="G15" s="10" t="s">
        <v>21</v>
      </c>
      <c r="H15" s="9" t="s">
        <v>21</v>
      </c>
      <c r="I15" s="11" t="s">
        <v>21</v>
      </c>
      <c r="J15" s="9" t="s">
        <v>21</v>
      </c>
      <c r="K15" s="21">
        <v>100000</v>
      </c>
      <c r="L15" s="8" t="s">
        <v>21</v>
      </c>
      <c r="M15" s="21">
        <v>150000</v>
      </c>
      <c r="N15" s="21">
        <v>743172.2</v>
      </c>
      <c r="O15" s="21">
        <v>1080724</v>
      </c>
      <c r="P15" s="24">
        <v>3388896.2</v>
      </c>
    </row>
    <row r="16" spans="1:16" ht="5.25" customHeight="1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</row>
    <row r="17" spans="1:16" ht="9" customHeight="1">
      <c r="A17" s="47" t="s">
        <v>1</v>
      </c>
      <c r="B17" s="49" t="s">
        <v>2</v>
      </c>
      <c r="C17" s="51" t="s">
        <v>3</v>
      </c>
      <c r="D17" s="53" t="s">
        <v>27</v>
      </c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5"/>
      <c r="P17" s="51" t="s">
        <v>5</v>
      </c>
    </row>
    <row r="18" spans="1:16" ht="11.1" customHeight="1">
      <c r="A18" s="48"/>
      <c r="B18" s="50"/>
      <c r="C18" s="52"/>
      <c r="D18" s="2" t="s">
        <v>6</v>
      </c>
      <c r="E18" s="1" t="s">
        <v>7</v>
      </c>
      <c r="F18" s="2" t="s">
        <v>8</v>
      </c>
      <c r="G18" s="1" t="s">
        <v>9</v>
      </c>
      <c r="H18" s="1" t="s">
        <v>10</v>
      </c>
      <c r="I18" s="3" t="s">
        <v>11</v>
      </c>
      <c r="J18" s="1" t="s">
        <v>12</v>
      </c>
      <c r="K18" s="2" t="s">
        <v>13</v>
      </c>
      <c r="L18" s="4" t="s">
        <v>14</v>
      </c>
      <c r="M18" s="2" t="s">
        <v>15</v>
      </c>
      <c r="N18" s="2" t="s">
        <v>16</v>
      </c>
      <c r="O18" s="2" t="s">
        <v>17</v>
      </c>
      <c r="P18" s="52"/>
    </row>
    <row r="19" spans="1:16" ht="17.45" customHeight="1">
      <c r="A19" s="14" t="s">
        <v>18</v>
      </c>
      <c r="B19" s="15" t="s">
        <v>19</v>
      </c>
      <c r="C19" s="7" t="s">
        <v>20</v>
      </c>
      <c r="D19" s="8" t="s">
        <v>21</v>
      </c>
      <c r="E19" s="9" t="s">
        <v>21</v>
      </c>
      <c r="F19" s="8" t="s">
        <v>21</v>
      </c>
      <c r="G19" s="10" t="s">
        <v>21</v>
      </c>
      <c r="H19" s="18">
        <v>135000</v>
      </c>
      <c r="I19" s="11" t="s">
        <v>21</v>
      </c>
      <c r="J19" s="9" t="s">
        <v>21</v>
      </c>
      <c r="K19" s="19">
        <v>190600</v>
      </c>
      <c r="L19" s="8" t="s">
        <v>21</v>
      </c>
      <c r="M19" s="8" t="s">
        <v>21</v>
      </c>
      <c r="N19" s="8" t="s">
        <v>21</v>
      </c>
      <c r="O19" s="8" t="s">
        <v>21</v>
      </c>
      <c r="P19" s="25">
        <v>325600</v>
      </c>
    </row>
    <row r="20" spans="1:16" ht="13.7" customHeight="1">
      <c r="A20" s="5" t="s">
        <v>22</v>
      </c>
      <c r="B20" s="6" t="s">
        <v>23</v>
      </c>
      <c r="C20" s="7" t="s">
        <v>24</v>
      </c>
      <c r="D20" s="21">
        <v>236776</v>
      </c>
      <c r="E20" s="12">
        <v>236776</v>
      </c>
      <c r="F20" s="21">
        <v>236776</v>
      </c>
      <c r="G20" s="23">
        <v>236776</v>
      </c>
      <c r="H20" s="12">
        <v>236776</v>
      </c>
      <c r="I20" s="26">
        <v>236776</v>
      </c>
      <c r="J20" s="12">
        <v>236776</v>
      </c>
      <c r="K20" s="21">
        <v>236776</v>
      </c>
      <c r="L20" s="21">
        <v>236776</v>
      </c>
      <c r="M20" s="21">
        <v>236776</v>
      </c>
      <c r="N20" s="21">
        <v>236776</v>
      </c>
      <c r="O20" s="21">
        <v>236776</v>
      </c>
      <c r="P20" s="24">
        <v>2841312</v>
      </c>
    </row>
    <row r="21" spans="1:16" ht="5.25" customHeight="1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</row>
    <row r="22" spans="1:16" ht="9.9499999999999993" customHeight="1">
      <c r="A22" s="47" t="s">
        <v>1</v>
      </c>
      <c r="B22" s="49" t="s">
        <v>2</v>
      </c>
      <c r="C22" s="51" t="s">
        <v>3</v>
      </c>
      <c r="D22" s="53" t="s">
        <v>28</v>
      </c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5"/>
      <c r="P22" s="57" t="s">
        <v>5</v>
      </c>
    </row>
    <row r="23" spans="1:16" ht="11.45" customHeight="1">
      <c r="A23" s="48"/>
      <c r="B23" s="50"/>
      <c r="C23" s="52"/>
      <c r="D23" s="2" t="s">
        <v>6</v>
      </c>
      <c r="E23" s="1" t="s">
        <v>7</v>
      </c>
      <c r="F23" s="2" t="s">
        <v>8</v>
      </c>
      <c r="G23" s="1" t="s">
        <v>9</v>
      </c>
      <c r="H23" s="1" t="s">
        <v>10</v>
      </c>
      <c r="I23" s="3" t="s">
        <v>11</v>
      </c>
      <c r="J23" s="1" t="s">
        <v>12</v>
      </c>
      <c r="K23" s="2" t="s">
        <v>13</v>
      </c>
      <c r="L23" s="4" t="s">
        <v>14</v>
      </c>
      <c r="M23" s="2" t="s">
        <v>15</v>
      </c>
      <c r="N23" s="2" t="s">
        <v>16</v>
      </c>
      <c r="O23" s="2" t="s">
        <v>17</v>
      </c>
      <c r="P23" s="58"/>
    </row>
    <row r="24" spans="1:16" ht="15.2" customHeight="1">
      <c r="A24" s="5" t="s">
        <v>18</v>
      </c>
      <c r="B24" s="6" t="s">
        <v>19</v>
      </c>
      <c r="C24" s="7" t="s">
        <v>20</v>
      </c>
      <c r="D24" s="8" t="s">
        <v>21</v>
      </c>
      <c r="E24" s="9" t="s">
        <v>21</v>
      </c>
      <c r="F24" s="8" t="s">
        <v>21</v>
      </c>
      <c r="G24" s="10" t="s">
        <v>21</v>
      </c>
      <c r="H24" s="9" t="s">
        <v>21</v>
      </c>
      <c r="I24" s="11" t="s">
        <v>21</v>
      </c>
      <c r="J24" s="9" t="s">
        <v>21</v>
      </c>
      <c r="K24" s="8" t="s">
        <v>21</v>
      </c>
      <c r="L24" s="8" t="s">
        <v>21</v>
      </c>
      <c r="M24" s="8" t="s">
        <v>21</v>
      </c>
      <c r="N24" s="21">
        <v>277811.26</v>
      </c>
      <c r="O24" s="8" t="s">
        <v>21</v>
      </c>
      <c r="P24" s="22">
        <v>277811.26</v>
      </c>
    </row>
    <row r="25" spans="1:16" ht="18.75" customHeight="1">
      <c r="A25" s="14" t="s">
        <v>22</v>
      </c>
      <c r="B25" s="15" t="s">
        <v>23</v>
      </c>
      <c r="C25" s="7" t="s">
        <v>24</v>
      </c>
      <c r="D25" s="19">
        <v>236776</v>
      </c>
      <c r="E25" s="18">
        <v>236776</v>
      </c>
      <c r="F25" s="19">
        <v>191788.56</v>
      </c>
      <c r="G25" s="16">
        <v>157493.32999999999</v>
      </c>
      <c r="H25" s="18">
        <v>361046.11</v>
      </c>
      <c r="I25" s="17">
        <v>236776</v>
      </c>
      <c r="J25" s="18">
        <v>236776</v>
      </c>
      <c r="K25" s="19">
        <v>236776</v>
      </c>
      <c r="L25" s="19">
        <v>236776</v>
      </c>
      <c r="M25" s="19">
        <v>236776</v>
      </c>
      <c r="N25" s="19">
        <v>236776</v>
      </c>
      <c r="O25" s="19">
        <v>250000</v>
      </c>
      <c r="P25" s="27">
        <v>2854536</v>
      </c>
    </row>
    <row r="26" spans="1:16" ht="5.25" customHeight="1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</row>
    <row r="27" spans="1:16" ht="8.4499999999999993" customHeight="1">
      <c r="A27" s="47" t="s">
        <v>1</v>
      </c>
      <c r="B27" s="49" t="s">
        <v>2</v>
      </c>
      <c r="C27" s="51" t="s">
        <v>3</v>
      </c>
      <c r="D27" s="53" t="s">
        <v>29</v>
      </c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5"/>
      <c r="P27" s="51" t="s">
        <v>5</v>
      </c>
    </row>
    <row r="28" spans="1:16" ht="11.85" customHeight="1">
      <c r="A28" s="48"/>
      <c r="B28" s="50"/>
      <c r="C28" s="52"/>
      <c r="D28" s="2" t="s">
        <v>6</v>
      </c>
      <c r="E28" s="1" t="s">
        <v>7</v>
      </c>
      <c r="F28" s="2" t="s">
        <v>8</v>
      </c>
      <c r="G28" s="1" t="s">
        <v>9</v>
      </c>
      <c r="H28" s="1" t="s">
        <v>10</v>
      </c>
      <c r="I28" s="3" t="s">
        <v>11</v>
      </c>
      <c r="J28" s="1" t="s">
        <v>12</v>
      </c>
      <c r="K28" s="2" t="s">
        <v>13</v>
      </c>
      <c r="L28" s="4" t="s">
        <v>14</v>
      </c>
      <c r="M28" s="2" t="s">
        <v>15</v>
      </c>
      <c r="N28" s="2" t="s">
        <v>16</v>
      </c>
      <c r="O28" s="2" t="s">
        <v>17</v>
      </c>
      <c r="P28" s="52"/>
    </row>
    <row r="29" spans="1:16" ht="14.1" customHeight="1">
      <c r="A29" s="5" t="s">
        <v>18</v>
      </c>
      <c r="B29" s="6" t="s">
        <v>19</v>
      </c>
      <c r="C29" s="7" t="s">
        <v>20</v>
      </c>
      <c r="D29" s="8" t="s">
        <v>21</v>
      </c>
      <c r="E29" s="9" t="s">
        <v>21</v>
      </c>
      <c r="F29" s="8" t="s">
        <v>21</v>
      </c>
      <c r="G29" s="10" t="s">
        <v>21</v>
      </c>
      <c r="H29" s="12">
        <v>467511.26</v>
      </c>
      <c r="I29" s="11" t="s">
        <v>21</v>
      </c>
      <c r="J29" s="9" t="s">
        <v>21</v>
      </c>
      <c r="K29" s="8" t="s">
        <v>21</v>
      </c>
      <c r="L29" s="21">
        <v>233755.63</v>
      </c>
      <c r="M29" s="8" t="s">
        <v>21</v>
      </c>
      <c r="N29" s="8" t="s">
        <v>21</v>
      </c>
      <c r="O29" s="8" t="s">
        <v>21</v>
      </c>
      <c r="P29" s="22">
        <v>701266.89</v>
      </c>
    </row>
    <row r="30" spans="1:16" ht="13.5" customHeight="1">
      <c r="A30" s="5" t="s">
        <v>22</v>
      </c>
      <c r="B30" s="6" t="s">
        <v>30</v>
      </c>
      <c r="C30" s="7" t="s">
        <v>31</v>
      </c>
      <c r="D30" s="21">
        <v>427274</v>
      </c>
      <c r="E30" s="12">
        <v>236776</v>
      </c>
      <c r="F30" s="21">
        <v>473552</v>
      </c>
      <c r="G30" s="23">
        <v>236776</v>
      </c>
      <c r="H30" s="12">
        <v>236776</v>
      </c>
      <c r="I30" s="26">
        <v>236776</v>
      </c>
      <c r="J30" s="12">
        <v>236776</v>
      </c>
      <c r="K30" s="8" t="s">
        <v>21</v>
      </c>
      <c r="L30" s="21">
        <v>236776</v>
      </c>
      <c r="M30" s="21">
        <v>236776</v>
      </c>
      <c r="N30" s="21">
        <v>236776</v>
      </c>
      <c r="O30" s="21">
        <v>1138820.42</v>
      </c>
      <c r="P30" s="24">
        <v>3933854.42</v>
      </c>
    </row>
    <row r="31" spans="1:16" ht="8.25" customHeight="1">
      <c r="A31" s="59" t="s">
        <v>32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1"/>
      <c r="P31" s="24">
        <v>4635121.3099999996</v>
      </c>
    </row>
    <row r="32" spans="1:16" ht="5.25" customHeight="1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</row>
    <row r="33" spans="1:16" ht="11.45" customHeight="1">
      <c r="A33" s="47" t="s">
        <v>1</v>
      </c>
      <c r="B33" s="49" t="s">
        <v>2</v>
      </c>
      <c r="C33" s="51" t="s">
        <v>3</v>
      </c>
      <c r="D33" s="53" t="s">
        <v>33</v>
      </c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5"/>
      <c r="P33" s="51" t="s">
        <v>5</v>
      </c>
    </row>
    <row r="34" spans="1:16" ht="8.4499999999999993" customHeight="1">
      <c r="A34" s="48"/>
      <c r="B34" s="50"/>
      <c r="C34" s="52"/>
      <c r="D34" s="2" t="s">
        <v>6</v>
      </c>
      <c r="E34" s="1" t="s">
        <v>7</v>
      </c>
      <c r="F34" s="2" t="s">
        <v>8</v>
      </c>
      <c r="G34" s="1" t="s">
        <v>9</v>
      </c>
      <c r="H34" s="1" t="s">
        <v>10</v>
      </c>
      <c r="I34" s="3" t="s">
        <v>11</v>
      </c>
      <c r="J34" s="1" t="s">
        <v>12</v>
      </c>
      <c r="K34" s="2" t="s">
        <v>13</v>
      </c>
      <c r="L34" s="4" t="s">
        <v>14</v>
      </c>
      <c r="M34" s="2" t="s">
        <v>15</v>
      </c>
      <c r="N34" s="2" t="s">
        <v>16</v>
      </c>
      <c r="O34" s="2" t="s">
        <v>17</v>
      </c>
      <c r="P34" s="52"/>
    </row>
    <row r="35" spans="1:16" ht="18.75" customHeight="1">
      <c r="A35" s="14" t="s">
        <v>18</v>
      </c>
      <c r="B35" s="15" t="s">
        <v>19</v>
      </c>
      <c r="C35" s="7" t="s">
        <v>20</v>
      </c>
      <c r="D35" s="8" t="s">
        <v>21</v>
      </c>
      <c r="E35" s="9" t="s">
        <v>21</v>
      </c>
      <c r="F35" s="8" t="s">
        <v>21</v>
      </c>
      <c r="G35" s="10" t="s">
        <v>21</v>
      </c>
      <c r="H35" s="9" t="s">
        <v>21</v>
      </c>
      <c r="I35" s="11" t="s">
        <v>21</v>
      </c>
      <c r="J35" s="9" t="s">
        <v>21</v>
      </c>
      <c r="K35" s="8" t="s">
        <v>21</v>
      </c>
      <c r="L35" s="8" t="s">
        <v>21</v>
      </c>
      <c r="M35" s="8" t="s">
        <v>21</v>
      </c>
      <c r="N35" s="8" t="s">
        <v>21</v>
      </c>
      <c r="O35" s="8" t="s">
        <v>21</v>
      </c>
      <c r="P35" s="28">
        <v>0</v>
      </c>
    </row>
    <row r="36" spans="1:16" ht="17.45" customHeight="1">
      <c r="A36" s="14" t="s">
        <v>22</v>
      </c>
      <c r="B36" s="15" t="s">
        <v>30</v>
      </c>
      <c r="C36" s="7" t="s">
        <v>31</v>
      </c>
      <c r="D36" s="8" t="s">
        <v>21</v>
      </c>
      <c r="E36" s="18">
        <v>473552</v>
      </c>
      <c r="F36" s="19">
        <v>236776</v>
      </c>
      <c r="G36" s="19">
        <v>1543343.13</v>
      </c>
      <c r="H36" s="18">
        <v>284131</v>
      </c>
      <c r="I36" s="17">
        <v>1125415.24</v>
      </c>
      <c r="J36" s="18">
        <v>324131</v>
      </c>
      <c r="K36" s="19">
        <v>1125415.24</v>
      </c>
      <c r="L36" s="19">
        <v>694977.41</v>
      </c>
      <c r="M36" s="19">
        <v>710664.35</v>
      </c>
      <c r="N36" s="19">
        <v>708127.4</v>
      </c>
      <c r="O36" s="19">
        <v>3252428.51</v>
      </c>
      <c r="P36" s="27">
        <v>10478961.279999999</v>
      </c>
    </row>
    <row r="37" spans="1:16" ht="8.25" customHeight="1">
      <c r="A37" s="59" t="s">
        <v>32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1"/>
      <c r="P37" s="24">
        <v>10478961.279999999</v>
      </c>
    </row>
    <row r="38" spans="1:16" ht="8.1" customHeight="1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</row>
    <row r="39" spans="1:16" ht="11.45" customHeight="1">
      <c r="A39" s="47" t="s">
        <v>1</v>
      </c>
      <c r="B39" s="49" t="s">
        <v>2</v>
      </c>
      <c r="C39" s="51" t="s">
        <v>3</v>
      </c>
      <c r="D39" s="53" t="s">
        <v>34</v>
      </c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5"/>
      <c r="P39" s="51" t="s">
        <v>5</v>
      </c>
    </row>
    <row r="40" spans="1:16" ht="8.4499999999999993" customHeight="1">
      <c r="A40" s="48"/>
      <c r="B40" s="50"/>
      <c r="C40" s="52"/>
      <c r="D40" s="2" t="s">
        <v>6</v>
      </c>
      <c r="E40" s="1" t="s">
        <v>7</v>
      </c>
      <c r="F40" s="2" t="s">
        <v>8</v>
      </c>
      <c r="G40" s="1" t="s">
        <v>9</v>
      </c>
      <c r="H40" s="1" t="s">
        <v>10</v>
      </c>
      <c r="I40" s="3" t="s">
        <v>11</v>
      </c>
      <c r="J40" s="1" t="s">
        <v>12</v>
      </c>
      <c r="K40" s="2" t="s">
        <v>13</v>
      </c>
      <c r="L40" s="4" t="s">
        <v>14</v>
      </c>
      <c r="M40" s="2" t="s">
        <v>15</v>
      </c>
      <c r="N40" s="2" t="s">
        <v>16</v>
      </c>
      <c r="O40" s="2" t="s">
        <v>17</v>
      </c>
      <c r="P40" s="52"/>
    </row>
    <row r="41" spans="1:16" ht="17.45" customHeight="1">
      <c r="A41" s="14" t="s">
        <v>22</v>
      </c>
      <c r="B41" s="15" t="s">
        <v>30</v>
      </c>
      <c r="C41" s="7" t="s">
        <v>31</v>
      </c>
      <c r="D41" s="8" t="s">
        <v>21</v>
      </c>
      <c r="E41" s="9" t="s">
        <v>21</v>
      </c>
      <c r="F41" s="18">
        <v>391706.78</v>
      </c>
      <c r="G41" s="18">
        <v>758315.76</v>
      </c>
      <c r="H41" s="18">
        <v>713620.74</v>
      </c>
      <c r="I41" s="18">
        <v>561909.62</v>
      </c>
      <c r="J41" s="18">
        <v>857801.48</v>
      </c>
      <c r="K41" s="18" t="s">
        <v>35</v>
      </c>
      <c r="L41" s="18" t="s">
        <v>36</v>
      </c>
      <c r="M41" s="18" t="s">
        <v>37</v>
      </c>
      <c r="N41" s="18" t="s">
        <v>38</v>
      </c>
      <c r="O41" s="18" t="s">
        <v>39</v>
      </c>
      <c r="P41" s="25" t="s">
        <v>40</v>
      </c>
    </row>
    <row r="42" spans="1:16" ht="8.25" customHeight="1">
      <c r="A42" s="59" t="s">
        <v>32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1"/>
      <c r="P42" s="22" t="str">
        <f>P41</f>
        <v>11.641.886,54‬</v>
      </c>
    </row>
    <row r="43" spans="1:16" ht="8.25" customHeight="1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30"/>
    </row>
    <row r="44" spans="1:16" ht="11.45" customHeight="1">
      <c r="A44" s="47" t="s">
        <v>1</v>
      </c>
      <c r="B44" s="49" t="s">
        <v>2</v>
      </c>
      <c r="C44" s="51" t="s">
        <v>3</v>
      </c>
      <c r="D44" s="65" t="s">
        <v>41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5"/>
      <c r="P44" s="51" t="s">
        <v>5</v>
      </c>
    </row>
    <row r="45" spans="1:16" ht="8.4499999999999993" customHeight="1">
      <c r="A45" s="48"/>
      <c r="B45" s="50"/>
      <c r="C45" s="52"/>
      <c r="D45" s="2" t="s">
        <v>6</v>
      </c>
      <c r="E45" s="1" t="s">
        <v>7</v>
      </c>
      <c r="F45" s="2" t="s">
        <v>8</v>
      </c>
      <c r="G45" s="1" t="s">
        <v>9</v>
      </c>
      <c r="H45" s="1" t="s">
        <v>10</v>
      </c>
      <c r="I45" s="3" t="s">
        <v>11</v>
      </c>
      <c r="J45" s="1" t="s">
        <v>12</v>
      </c>
      <c r="K45" s="2" t="s">
        <v>13</v>
      </c>
      <c r="L45" s="4" t="s">
        <v>14</v>
      </c>
      <c r="M45" s="2" t="s">
        <v>15</v>
      </c>
      <c r="N45" s="2" t="s">
        <v>16</v>
      </c>
      <c r="O45" s="2" t="s">
        <v>17</v>
      </c>
      <c r="P45" s="52"/>
    </row>
    <row r="46" spans="1:16" ht="17.45" customHeight="1">
      <c r="A46" s="31" t="s">
        <v>22</v>
      </c>
      <c r="B46" s="32" t="s">
        <v>30</v>
      </c>
      <c r="C46" s="33" t="s">
        <v>31</v>
      </c>
      <c r="D46" s="34" t="s">
        <v>21</v>
      </c>
      <c r="E46" s="34" t="s">
        <v>21</v>
      </c>
      <c r="F46" s="34" t="s">
        <v>21</v>
      </c>
      <c r="G46" s="34" t="s">
        <v>21</v>
      </c>
      <c r="H46" s="34" t="s">
        <v>21</v>
      </c>
      <c r="I46" s="18">
        <v>734131</v>
      </c>
      <c r="J46" s="18">
        <v>734131</v>
      </c>
      <c r="K46" s="18">
        <v>734131</v>
      </c>
      <c r="L46" s="18">
        <v>734131</v>
      </c>
      <c r="M46" s="18">
        <v>1100000</v>
      </c>
      <c r="N46" s="18">
        <v>1543000</v>
      </c>
      <c r="O46" s="39" t="s">
        <v>21</v>
      </c>
      <c r="P46" s="35">
        <f>I46+J46+K46+L46+M46+N46</f>
        <v>5579524</v>
      </c>
    </row>
    <row r="47" spans="1:16" ht="17.45" customHeight="1">
      <c r="A47" s="37" t="s">
        <v>42</v>
      </c>
      <c r="B47" s="41" t="s">
        <v>43</v>
      </c>
      <c r="C47" s="38" t="s">
        <v>44</v>
      </c>
      <c r="D47" s="39" t="s">
        <v>21</v>
      </c>
      <c r="E47" s="39" t="s">
        <v>21</v>
      </c>
      <c r="F47" s="39" t="s">
        <v>21</v>
      </c>
      <c r="G47" s="18">
        <v>100000</v>
      </c>
      <c r="H47" s="18">
        <v>607710.07999999996</v>
      </c>
      <c r="I47" s="39" t="s">
        <v>21</v>
      </c>
      <c r="J47" s="39" t="s">
        <v>21</v>
      </c>
      <c r="K47" s="39" t="s">
        <v>21</v>
      </c>
      <c r="L47" s="39" t="s">
        <v>21</v>
      </c>
      <c r="M47" s="39" t="s">
        <v>21</v>
      </c>
      <c r="N47" s="39" t="s">
        <v>21</v>
      </c>
      <c r="O47" s="39" t="s">
        <v>21</v>
      </c>
      <c r="P47" s="40">
        <f>SUM(G47+H47)</f>
        <v>707710.08</v>
      </c>
    </row>
    <row r="48" spans="1:16" ht="17.45" customHeight="1">
      <c r="A48" s="42" t="s">
        <v>22</v>
      </c>
      <c r="B48" s="41" t="s">
        <v>45</v>
      </c>
      <c r="C48" s="38" t="s">
        <v>46</v>
      </c>
      <c r="D48" s="39" t="s">
        <v>21</v>
      </c>
      <c r="E48" s="39" t="s">
        <v>21</v>
      </c>
      <c r="F48" s="39" t="s">
        <v>21</v>
      </c>
      <c r="G48" s="39" t="s">
        <v>21</v>
      </c>
      <c r="H48" s="39" t="s">
        <v>21</v>
      </c>
      <c r="I48" s="39" t="s">
        <v>21</v>
      </c>
      <c r="J48" s="39" t="s">
        <v>21</v>
      </c>
      <c r="K48" s="39" t="s">
        <v>21</v>
      </c>
      <c r="L48" s="39" t="s">
        <v>21</v>
      </c>
      <c r="M48" s="39" t="s">
        <v>21</v>
      </c>
      <c r="N48" s="39" t="s">
        <v>21</v>
      </c>
      <c r="O48" s="18">
        <v>1393131</v>
      </c>
      <c r="P48" s="40">
        <f>O48</f>
        <v>1393131</v>
      </c>
    </row>
    <row r="49" spans="1:16" ht="8.25" customHeight="1">
      <c r="A49" s="62" t="s">
        <v>32</v>
      </c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4"/>
      <c r="P49" s="36">
        <f>P46+P47+P48</f>
        <v>7680365.0800000001</v>
      </c>
    </row>
    <row r="50" spans="1:16" ht="8.25" customHeight="1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4"/>
    </row>
    <row r="51" spans="1:16" ht="11.45" customHeight="1">
      <c r="A51" s="47" t="s">
        <v>1</v>
      </c>
      <c r="B51" s="49" t="s">
        <v>2</v>
      </c>
      <c r="C51" s="51" t="s">
        <v>3</v>
      </c>
      <c r="D51" s="65" t="s">
        <v>47</v>
      </c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5"/>
      <c r="P51" s="51" t="s">
        <v>5</v>
      </c>
    </row>
    <row r="52" spans="1:16" ht="8.4499999999999993" customHeight="1">
      <c r="A52" s="48"/>
      <c r="B52" s="50"/>
      <c r="C52" s="52"/>
      <c r="D52" s="2" t="s">
        <v>6</v>
      </c>
      <c r="E52" s="1" t="s">
        <v>7</v>
      </c>
      <c r="F52" s="2" t="s">
        <v>8</v>
      </c>
      <c r="G52" s="1" t="s">
        <v>9</v>
      </c>
      <c r="H52" s="1" t="s">
        <v>10</v>
      </c>
      <c r="I52" s="3" t="s">
        <v>11</v>
      </c>
      <c r="J52" s="1" t="s">
        <v>12</v>
      </c>
      <c r="K52" s="2" t="s">
        <v>13</v>
      </c>
      <c r="L52" s="4" t="s">
        <v>14</v>
      </c>
      <c r="M52" s="2" t="s">
        <v>15</v>
      </c>
      <c r="N52" s="2" t="s">
        <v>16</v>
      </c>
      <c r="O52" s="2" t="s">
        <v>17</v>
      </c>
      <c r="P52" s="52"/>
    </row>
    <row r="53" spans="1:16" ht="17.45" customHeight="1">
      <c r="A53" s="37" t="s">
        <v>42</v>
      </c>
      <c r="B53" s="41" t="s">
        <v>43</v>
      </c>
      <c r="C53" s="38" t="s">
        <v>44</v>
      </c>
      <c r="D53" s="39" t="s">
        <v>21</v>
      </c>
      <c r="E53" s="39" t="s">
        <v>21</v>
      </c>
      <c r="F53" s="39" t="s">
        <v>21</v>
      </c>
      <c r="G53" s="66"/>
      <c r="H53" s="66"/>
      <c r="I53" s="67"/>
      <c r="J53" s="67"/>
      <c r="K53" s="67"/>
      <c r="L53" s="67"/>
      <c r="M53" s="67"/>
      <c r="N53" s="67"/>
      <c r="O53" s="67"/>
      <c r="P53" s="40"/>
    </row>
    <row r="54" spans="1:16" ht="17.45" customHeight="1">
      <c r="A54" s="42" t="s">
        <v>22</v>
      </c>
      <c r="B54" s="41" t="s">
        <v>45</v>
      </c>
      <c r="C54" s="38" t="s">
        <v>46</v>
      </c>
      <c r="D54" s="18">
        <v>1100000</v>
      </c>
      <c r="E54" s="18">
        <v>1100000</v>
      </c>
      <c r="F54" s="18">
        <v>1057948.54</v>
      </c>
      <c r="G54" s="67"/>
      <c r="H54" s="67"/>
      <c r="I54" s="67"/>
      <c r="J54" s="67"/>
      <c r="K54" s="67"/>
      <c r="L54" s="67"/>
      <c r="M54" s="67"/>
      <c r="N54" s="67"/>
      <c r="O54" s="66"/>
      <c r="P54" s="40">
        <f>D54+E54+F54</f>
        <v>3257948.54</v>
      </c>
    </row>
    <row r="55" spans="1:16" ht="8.25" customHeight="1">
      <c r="A55" s="62" t="s">
        <v>32</v>
      </c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4"/>
      <c r="P55" s="36">
        <f>P53+P54</f>
        <v>3257948.54</v>
      </c>
    </row>
    <row r="57" spans="1:16">
      <c r="A57" s="45" t="s">
        <v>48</v>
      </c>
    </row>
  </sheetData>
  <mergeCells count="63">
    <mergeCell ref="A55:O55"/>
    <mergeCell ref="A51:A52"/>
    <mergeCell ref="B51:B52"/>
    <mergeCell ref="C51:C52"/>
    <mergeCell ref="D51:O51"/>
    <mergeCell ref="P51:P52"/>
    <mergeCell ref="A39:A40"/>
    <mergeCell ref="B39:B40"/>
    <mergeCell ref="C39:C40"/>
    <mergeCell ref="D39:O39"/>
    <mergeCell ref="P39:P40"/>
    <mergeCell ref="A49:O49"/>
    <mergeCell ref="A44:A45"/>
    <mergeCell ref="B44:B45"/>
    <mergeCell ref="C44:C45"/>
    <mergeCell ref="D44:O44"/>
    <mergeCell ref="P44:P45"/>
    <mergeCell ref="A42:O42"/>
    <mergeCell ref="A37:O37"/>
    <mergeCell ref="A38:P38"/>
    <mergeCell ref="A26:P26"/>
    <mergeCell ref="A27:A28"/>
    <mergeCell ref="B27:B28"/>
    <mergeCell ref="C27:C28"/>
    <mergeCell ref="D27:O27"/>
    <mergeCell ref="P27:P28"/>
    <mergeCell ref="A31:O31"/>
    <mergeCell ref="A32:P32"/>
    <mergeCell ref="A33:A34"/>
    <mergeCell ref="B33:B34"/>
    <mergeCell ref="C33:C34"/>
    <mergeCell ref="D33:O33"/>
    <mergeCell ref="P33:P34"/>
    <mergeCell ref="A21:P21"/>
    <mergeCell ref="A22:A23"/>
    <mergeCell ref="B22:B23"/>
    <mergeCell ref="C22:C23"/>
    <mergeCell ref="D22:O22"/>
    <mergeCell ref="P22:P23"/>
    <mergeCell ref="A16:P16"/>
    <mergeCell ref="A17:A18"/>
    <mergeCell ref="B17:B18"/>
    <mergeCell ref="C17:C18"/>
    <mergeCell ref="D17:O17"/>
    <mergeCell ref="P17:P18"/>
    <mergeCell ref="A11:P11"/>
    <mergeCell ref="A12:A13"/>
    <mergeCell ref="B12:B13"/>
    <mergeCell ref="C12:C13"/>
    <mergeCell ref="D12:O12"/>
    <mergeCell ref="P12:P13"/>
    <mergeCell ref="A6:P6"/>
    <mergeCell ref="A7:A8"/>
    <mergeCell ref="B7:B8"/>
    <mergeCell ref="C7:C8"/>
    <mergeCell ref="D7:O7"/>
    <mergeCell ref="P7:P8"/>
    <mergeCell ref="A1:P1"/>
    <mergeCell ref="A2:A3"/>
    <mergeCell ref="B2:B3"/>
    <mergeCell ref="C2:C3"/>
    <mergeCell ref="D2:O2"/>
    <mergeCell ref="P2:P3"/>
  </mergeCells>
  <pageMargins left="0.7" right="0.7" top="0.75" bottom="0.75" header="0.3" footer="0.3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 Carla da Silva Pereira Matos</dc:creator>
  <cp:lastModifiedBy>Anny Karolinny Silva de Souza</cp:lastModifiedBy>
  <cp:lastPrinted>2026-03-03T12:36:02Z</cp:lastPrinted>
  <dcterms:created xsi:type="dcterms:W3CDTF">2024-04-18T13:16:51Z</dcterms:created>
  <dcterms:modified xsi:type="dcterms:W3CDTF">2026-04-13T13:49:02Z</dcterms:modified>
</cp:coreProperties>
</file>